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6-2028\Для ПУБЛИЧНЫХ СЛУШАНИЙ проект на 2026-2028 годы\"/>
    </mc:Choice>
  </mc:AlternateContent>
  <bookViews>
    <workbookView xWindow="0" yWindow="0" windowWidth="1980" windowHeight="1170"/>
  </bookViews>
  <sheets>
    <sheet name="2026-2028" sheetId="17" r:id="rId1"/>
  </sheets>
  <definedNames>
    <definedName name="_xlnm.Print_Titles" localSheetId="0">'2026-2028'!$13:$13</definedName>
  </definedNames>
  <calcPr calcId="152511"/>
</workbook>
</file>

<file path=xl/calcChain.xml><?xml version="1.0" encoding="utf-8"?>
<calcChain xmlns="http://schemas.openxmlformats.org/spreadsheetml/2006/main">
  <c r="E27" i="17" l="1"/>
  <c r="F28" i="17" l="1"/>
  <c r="F27" i="17"/>
  <c r="E28" i="17"/>
  <c r="D28" i="17"/>
  <c r="D27" i="17"/>
  <c r="F30" i="17" l="1"/>
  <c r="E30" i="17"/>
  <c r="D16" i="17"/>
  <c r="E16" i="17"/>
  <c r="D18" i="17"/>
  <c r="F34" i="17" l="1"/>
  <c r="E34" i="17"/>
  <c r="F32" i="17"/>
  <c r="E32" i="17"/>
  <c r="F29" i="17"/>
  <c r="E29" i="17"/>
  <c r="F21" i="17"/>
  <c r="F17" i="17" s="1"/>
  <c r="E21" i="17"/>
  <c r="E17" i="17" s="1"/>
  <c r="F16" i="17"/>
  <c r="F14" i="17" s="1"/>
  <c r="E14" i="17"/>
  <c r="E25" i="17" l="1"/>
  <c r="F25" i="17"/>
  <c r="F36" i="17" s="1"/>
  <c r="E36" i="17"/>
  <c r="D35" i="17" l="1"/>
  <c r="D30" i="17" l="1"/>
  <c r="D21" i="17" l="1"/>
  <c r="D17" i="17" l="1"/>
  <c r="D34" i="17"/>
  <c r="D33" i="17" s="1"/>
  <c r="D32" i="17" s="1"/>
  <c r="D25" i="17" l="1"/>
  <c r="D29" i="17" l="1"/>
  <c r="D14" i="17" l="1"/>
  <c r="D36" i="17" l="1"/>
</calcChain>
</file>

<file path=xl/sharedStrings.xml><?xml version="1.0" encoding="utf-8"?>
<sst xmlns="http://schemas.openxmlformats.org/spreadsheetml/2006/main" count="69" uniqueCount="68">
  <si>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</si>
  <si>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</si>
  <si>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</si>
  <si>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</si>
  <si>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</si>
  <si>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</si>
  <si>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</si>
  <si>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</si>
  <si>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</si>
  <si>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</si>
  <si>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</si>
  <si>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</si>
  <si>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</si>
  <si>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</si>
  <si>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</si>
  <si>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</si>
  <si>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</si>
  <si>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</si>
  <si>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</si>
  <si>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</si>
  <si>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</si>
  <si>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</si>
  <si>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</si>
  <si>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</si>
  <si>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</si>
  <si>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</si>
  <si>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</si>
  <si>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</si>
  <si>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</si>
  <si>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</si>
  <si>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</si>
  <si>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</si>
  <si>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</si>
  <si>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</si>
  <si>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</si>
  <si>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</si>
  <si>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</si>
  <si>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</si>
  <si>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</si>
  <si>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</si>
  <si>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</si>
  <si>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</si>
  <si>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</si>
  <si>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</si>
  <si>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</si>
  <si>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</si>
  <si>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</si>
  <si>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</si>
  <si>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</si>
  <si>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</si>
  <si>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</si>
  <si>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</si>
  <si>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</si>
  <si>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>в том числе:</t>
  </si>
  <si>
    <t xml:space="preserve"> привлечение бюджетных кредитов на пополнение остатка средств на едином счете бюджета Старооскольского городского округа</t>
  </si>
  <si>
    <t>01 03 01 00 04 5200 710</t>
  </si>
  <si>
    <t>01 03 01 00 04 5200 810</t>
  </si>
  <si>
    <t xml:space="preserve"> погашение бюджетом Старооскольского городского округа бюджетных кредитов на пополнение остатка средств на едином счете бюджета Старооскольского городского округа</t>
  </si>
  <si>
    <t>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</si>
  <si>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2026 год</t>
  </si>
  <si>
    <t>2027 год</t>
  </si>
  <si>
    <t>5</t>
  </si>
  <si>
    <t>2028 год</t>
  </si>
  <si>
    <t xml:space="preserve">                                          Старооскольского городского округа</t>
  </si>
  <si>
    <t xml:space="preserve">                                          Приложение 2</t>
  </si>
  <si>
    <t xml:space="preserve">                                          к решению Совета депутатов</t>
  </si>
  <si>
    <t>на  2026 год и на плановый период 2027 и 2028 годов</t>
  </si>
  <si>
    <t>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</si>
</sst>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abSelected="1" topLeftCell="A22" zoomScale="80" zoomScaleNormal="80" zoomScaleSheetLayoutView="90" workbookViewId="0">
      <selection activeCell="M26" sqref="M26"/>
    </sheetView>
  </sheetViews>
  <sheetFormatPr defaultRowHeight="16.5" x14ac:dyDescent="0.25"/>
  <cols>
    <col min="1" max="1" width="4" style="4" customWidth="1"/>
    <col min="2" max="2" width="53.140625" style="4" customWidth="1"/>
    <col min="3" max="3" width="27" style="4" customWidth="1"/>
    <col min="4" max="4" width="16.28515625" style="4" customWidth="1"/>
    <col min="5" max="5" width="15.28515625" style="4" customWidth="1"/>
    <col min="6" max="6" width="15.5703125" style="4" customWidth="1"/>
    <col min="7" max="7" width="9.42578125" style="4" bestFit="1" customWidth="1"/>
    <col min="8" max="16384" width="9.140625" style="4"/>
  </cols>
  <sheetData>
    <row r="1" spans="1:7" x14ac:dyDescent="0.25">
      <c r="C1" s="5" t="s">
        <v>64</v>
      </c>
    </row>
    <row r="2" spans="1:7" x14ac:dyDescent="0.25">
      <c r="C2" s="5" t="s">
        <v>65</v>
      </c>
    </row>
    <row r="3" spans="1:7" x14ac:dyDescent="0.25">
      <c r="C3" s="5" t="s">
        <v>63</v>
      </c>
    </row>
    <row r="4" spans="1:7" ht="9" customHeight="1" x14ac:dyDescent="0.25">
      <c r="B4" s="5"/>
    </row>
    <row r="5" spans="1:7" ht="6.75" hidden="1" customHeight="1" x14ac:dyDescent="0.25"/>
    <row r="6" spans="1:7" x14ac:dyDescent="0.25">
      <c r="A6" s="21" t="s">
        <v>2</v>
      </c>
      <c r="B6" s="21"/>
      <c r="C6" s="21"/>
      <c r="D6" s="21"/>
      <c r="E6" s="21"/>
      <c r="F6" s="21"/>
    </row>
    <row r="7" spans="1:7" x14ac:dyDescent="0.25">
      <c r="A7" s="21" t="s">
        <v>3</v>
      </c>
      <c r="B7" s="21"/>
      <c r="C7" s="21"/>
      <c r="D7" s="21"/>
      <c r="E7" s="21"/>
      <c r="F7" s="21"/>
    </row>
    <row r="8" spans="1:7" x14ac:dyDescent="0.25">
      <c r="A8" s="21" t="s">
        <v>66</v>
      </c>
      <c r="B8" s="21"/>
      <c r="C8" s="21"/>
      <c r="D8" s="21"/>
      <c r="E8" s="21"/>
      <c r="F8" s="21"/>
    </row>
    <row r="9" spans="1:7" x14ac:dyDescent="0.25">
      <c r="F9" s="6" t="s">
        <v>29</v>
      </c>
    </row>
    <row r="10" spans="1:7" x14ac:dyDescent="0.25">
      <c r="A10" s="22" t="s">
        <v>0</v>
      </c>
      <c r="B10" s="23" t="s">
        <v>19</v>
      </c>
      <c r="C10" s="26" t="s">
        <v>4</v>
      </c>
      <c r="D10" s="15" t="s">
        <v>33</v>
      </c>
      <c r="E10" s="16"/>
      <c r="F10" s="17"/>
    </row>
    <row r="11" spans="1:7" ht="9" customHeight="1" x14ac:dyDescent="0.25">
      <c r="A11" s="22"/>
      <c r="B11" s="24"/>
      <c r="C11" s="27"/>
      <c r="D11" s="18"/>
      <c r="E11" s="19"/>
      <c r="F11" s="20"/>
    </row>
    <row r="12" spans="1:7" ht="34.5" customHeight="1" x14ac:dyDescent="0.25">
      <c r="A12" s="22"/>
      <c r="B12" s="25"/>
      <c r="C12" s="28"/>
      <c r="D12" s="8" t="s">
        <v>59</v>
      </c>
      <c r="E12" s="8" t="s">
        <v>60</v>
      </c>
      <c r="F12" s="8" t="s">
        <v>62</v>
      </c>
    </row>
    <row r="13" spans="1:7" x14ac:dyDescent="0.25">
      <c r="A13" s="7">
        <v>1</v>
      </c>
      <c r="B13" s="7">
        <v>2</v>
      </c>
      <c r="C13" s="8" t="s">
        <v>28</v>
      </c>
      <c r="D13" s="8" t="s">
        <v>36</v>
      </c>
      <c r="E13" s="8" t="s">
        <v>61</v>
      </c>
      <c r="F13" s="8" t="s">
        <v>67</v>
      </c>
    </row>
    <row r="14" spans="1:7" ht="45" customHeight="1" x14ac:dyDescent="0.25">
      <c r="A14" s="7">
        <v>1</v>
      </c>
      <c r="B14" s="8" t="s">
        <v>5</v>
      </c>
      <c r="C14" s="8" t="s">
        <v>6</v>
      </c>
      <c r="D14" s="9">
        <f>SUM(D15:D16)</f>
        <v>891711.60000000009</v>
      </c>
      <c r="E14" s="9">
        <f>SUM(E15:E16)</f>
        <v>763384.60000000009</v>
      </c>
      <c r="F14" s="9">
        <f>SUM(F15:F16)</f>
        <v>475767.30000000005</v>
      </c>
      <c r="G14" s="14"/>
    </row>
    <row r="15" spans="1:7" ht="62.25" customHeight="1" x14ac:dyDescent="0.25">
      <c r="A15" s="10"/>
      <c r="B15" s="1" t="s">
        <v>41</v>
      </c>
      <c r="C15" s="1" t="s">
        <v>7</v>
      </c>
      <c r="D15" s="3">
        <v>1631711.6</v>
      </c>
      <c r="E15" s="3">
        <v>2303384.6</v>
      </c>
      <c r="F15" s="3">
        <v>1515767.3</v>
      </c>
    </row>
    <row r="16" spans="1:7" ht="52.5" customHeight="1" x14ac:dyDescent="0.25">
      <c r="A16" s="10"/>
      <c r="B16" s="1" t="s">
        <v>42</v>
      </c>
      <c r="C16" s="1" t="s">
        <v>8</v>
      </c>
      <c r="D16" s="3">
        <f>-640000-100000</f>
        <v>-740000</v>
      </c>
      <c r="E16" s="3">
        <f>-640000-400000-500000</f>
        <v>-1540000</v>
      </c>
      <c r="F16" s="3">
        <f>-640000-400000</f>
        <v>-1040000</v>
      </c>
    </row>
    <row r="17" spans="1:6" ht="68.25" customHeight="1" x14ac:dyDescent="0.25">
      <c r="A17" s="7">
        <v>2</v>
      </c>
      <c r="B17" s="8" t="s">
        <v>39</v>
      </c>
      <c r="C17" s="8" t="s">
        <v>30</v>
      </c>
      <c r="D17" s="11">
        <f>D18+D21</f>
        <v>-269000</v>
      </c>
      <c r="E17" s="11">
        <f>E18+E21</f>
        <v>-269000</v>
      </c>
      <c r="F17" s="11">
        <f>F18+F21</f>
        <v>0</v>
      </c>
    </row>
    <row r="18" spans="1:6" ht="70.5" customHeight="1" x14ac:dyDescent="0.25">
      <c r="A18" s="10"/>
      <c r="B18" s="1" t="s">
        <v>43</v>
      </c>
      <c r="C18" s="1" t="s">
        <v>31</v>
      </c>
      <c r="D18" s="3">
        <f>D20</f>
        <v>1261076</v>
      </c>
      <c r="E18" s="3">
        <v>0</v>
      </c>
      <c r="F18" s="3">
        <v>0</v>
      </c>
    </row>
    <row r="19" spans="1:6" ht="26.25" customHeight="1" x14ac:dyDescent="0.25">
      <c r="A19" s="10"/>
      <c r="B19" s="1" t="s">
        <v>53</v>
      </c>
      <c r="C19" s="1"/>
      <c r="D19" s="3"/>
      <c r="E19" s="3"/>
      <c r="F19" s="3"/>
    </row>
    <row r="20" spans="1:6" ht="57" customHeight="1" x14ac:dyDescent="0.25">
      <c r="A20" s="10"/>
      <c r="B20" s="12" t="s">
        <v>54</v>
      </c>
      <c r="C20" s="12" t="s">
        <v>55</v>
      </c>
      <c r="D20" s="3">
        <v>1261076</v>
      </c>
      <c r="E20" s="3">
        <v>0</v>
      </c>
      <c r="F20" s="3">
        <v>0</v>
      </c>
    </row>
    <row r="21" spans="1:6" ht="81" customHeight="1" x14ac:dyDescent="0.25">
      <c r="A21" s="10"/>
      <c r="B21" s="1" t="s">
        <v>40</v>
      </c>
      <c r="C21" s="1" t="s">
        <v>32</v>
      </c>
      <c r="D21" s="3">
        <f>D23+D24</f>
        <v>-1530076</v>
      </c>
      <c r="E21" s="3">
        <f>E24</f>
        <v>-269000</v>
      </c>
      <c r="F21" s="3">
        <f>F24</f>
        <v>0</v>
      </c>
    </row>
    <row r="22" spans="1:6" ht="26.25" customHeight="1" x14ac:dyDescent="0.25">
      <c r="A22" s="10"/>
      <c r="B22" s="1" t="s">
        <v>53</v>
      </c>
      <c r="C22" s="1"/>
      <c r="D22" s="3"/>
      <c r="E22" s="3"/>
      <c r="F22" s="3"/>
    </row>
    <row r="23" spans="1:6" ht="71.25" customHeight="1" x14ac:dyDescent="0.25">
      <c r="A23" s="10"/>
      <c r="B23" s="12" t="s">
        <v>57</v>
      </c>
      <c r="C23" s="12" t="s">
        <v>56</v>
      </c>
      <c r="D23" s="3">
        <v>-1261076</v>
      </c>
      <c r="E23" s="3">
        <v>0</v>
      </c>
      <c r="F23" s="3">
        <v>0</v>
      </c>
    </row>
    <row r="24" spans="1:6" ht="90" customHeight="1" x14ac:dyDescent="0.25">
      <c r="A24" s="10"/>
      <c r="B24" s="12" t="s">
        <v>58</v>
      </c>
      <c r="C24" s="12" t="s">
        <v>44</v>
      </c>
      <c r="D24" s="3">
        <v>-269000</v>
      </c>
      <c r="E24" s="3">
        <v>-269000</v>
      </c>
      <c r="F24" s="3"/>
    </row>
    <row r="25" spans="1:6" ht="42" customHeight="1" x14ac:dyDescent="0.25">
      <c r="A25" s="7">
        <v>3</v>
      </c>
      <c r="B25" s="8" t="s">
        <v>27</v>
      </c>
      <c r="C25" s="8" t="s">
        <v>9</v>
      </c>
      <c r="D25" s="11">
        <f>D27+D28+D26</f>
        <v>13525</v>
      </c>
      <c r="E25" s="11">
        <f>E27+E28+E26</f>
        <v>13525</v>
      </c>
      <c r="F25" s="11">
        <f>F27+F28+F26</f>
        <v>13525</v>
      </c>
    </row>
    <row r="26" spans="1:6" ht="54.75" customHeight="1" x14ac:dyDescent="0.25">
      <c r="A26" s="7"/>
      <c r="B26" s="1" t="s">
        <v>49</v>
      </c>
      <c r="C26" s="1" t="s">
        <v>50</v>
      </c>
      <c r="D26" s="3">
        <v>3500</v>
      </c>
      <c r="E26" s="3">
        <v>4500</v>
      </c>
      <c r="F26" s="3">
        <v>4500</v>
      </c>
    </row>
    <row r="27" spans="1:6" ht="43.5" customHeight="1" x14ac:dyDescent="0.25">
      <c r="A27" s="10"/>
      <c r="B27" s="1" t="s">
        <v>10</v>
      </c>
      <c r="C27" s="1" t="s">
        <v>34</v>
      </c>
      <c r="D27" s="3">
        <f>-(15132912.9+1631711.6+1261076+6000+280000)-3500</f>
        <v>-18315200.5</v>
      </c>
      <c r="E27" s="3">
        <f>-(14618969+2303384.6+10000+280000)-4500</f>
        <v>-17216853.600000001</v>
      </c>
      <c r="F27" s="3">
        <f>-(14973956+1515767.3+10000+280000)-4500</f>
        <v>-16784223.300000001</v>
      </c>
    </row>
    <row r="28" spans="1:6" ht="41.25" customHeight="1" x14ac:dyDescent="0.25">
      <c r="A28" s="10"/>
      <c r="B28" s="1" t="s">
        <v>11</v>
      </c>
      <c r="C28" s="1" t="s">
        <v>35</v>
      </c>
      <c r="D28" s="3">
        <f>15775149.5+740000+1530076+280000</f>
        <v>18325225.5</v>
      </c>
      <c r="E28" s="3">
        <f>15136878.6+1540000+269000+280000</f>
        <v>17225878.600000001</v>
      </c>
      <c r="F28" s="3">
        <f>15473248.3+1040000+280000</f>
        <v>16793248.300000001</v>
      </c>
    </row>
    <row r="29" spans="1:6" ht="42.75" customHeight="1" x14ac:dyDescent="0.25">
      <c r="A29" s="7">
        <v>4</v>
      </c>
      <c r="B29" s="8" t="s">
        <v>23</v>
      </c>
      <c r="C29" s="8" t="s">
        <v>21</v>
      </c>
      <c r="D29" s="11">
        <f>D31</f>
        <v>6000</v>
      </c>
      <c r="E29" s="11">
        <f>E31</f>
        <v>10000</v>
      </c>
      <c r="F29" s="11">
        <f>F31</f>
        <v>10000</v>
      </c>
    </row>
    <row r="30" spans="1:6" ht="60.75" customHeight="1" x14ac:dyDescent="0.25">
      <c r="A30" s="7"/>
      <c r="B30" s="1" t="s">
        <v>45</v>
      </c>
      <c r="C30" s="1" t="s">
        <v>46</v>
      </c>
      <c r="D30" s="3">
        <f>D31</f>
        <v>6000</v>
      </c>
      <c r="E30" s="3">
        <f>E31</f>
        <v>10000</v>
      </c>
      <c r="F30" s="3">
        <f>F31</f>
        <v>10000</v>
      </c>
    </row>
    <row r="31" spans="1:6" ht="72" customHeight="1" x14ac:dyDescent="0.25">
      <c r="A31" s="7"/>
      <c r="B31" s="1" t="s">
        <v>37</v>
      </c>
      <c r="C31" s="1" t="s">
        <v>38</v>
      </c>
      <c r="D31" s="3">
        <v>6000</v>
      </c>
      <c r="E31" s="3">
        <v>10000</v>
      </c>
      <c r="F31" s="3">
        <v>10000</v>
      </c>
    </row>
    <row r="32" spans="1:6" ht="47.25" customHeight="1" x14ac:dyDescent="0.25">
      <c r="A32" s="7"/>
      <c r="B32" s="1" t="s">
        <v>47</v>
      </c>
      <c r="C32" s="1" t="s">
        <v>51</v>
      </c>
      <c r="D32" s="3">
        <f>D33</f>
        <v>280000</v>
      </c>
      <c r="E32" s="3">
        <f>E33</f>
        <v>280000</v>
      </c>
      <c r="F32" s="3">
        <f>F33</f>
        <v>280000</v>
      </c>
    </row>
    <row r="33" spans="1:6" ht="138" customHeight="1" x14ac:dyDescent="0.25">
      <c r="A33" s="10"/>
      <c r="B33" s="2" t="s">
        <v>24</v>
      </c>
      <c r="C33" s="1" t="s">
        <v>25</v>
      </c>
      <c r="D33" s="3">
        <f>D34</f>
        <v>280000</v>
      </c>
      <c r="E33" s="3">
        <v>280000</v>
      </c>
      <c r="F33" s="3">
        <v>280000</v>
      </c>
    </row>
    <row r="34" spans="1:6" ht="45.75" customHeight="1" x14ac:dyDescent="0.25">
      <c r="A34" s="10"/>
      <c r="B34" s="2" t="s">
        <v>48</v>
      </c>
      <c r="C34" s="1" t="s">
        <v>52</v>
      </c>
      <c r="D34" s="3">
        <f>D35</f>
        <v>280000</v>
      </c>
      <c r="E34" s="3">
        <f>E35</f>
        <v>280000</v>
      </c>
      <c r="F34" s="3">
        <f>F35</f>
        <v>280000</v>
      </c>
    </row>
    <row r="35" spans="1:6" ht="74.25" customHeight="1" x14ac:dyDescent="0.25">
      <c r="A35" s="10"/>
      <c r="B35" s="2" t="s">
        <v>22</v>
      </c>
      <c r="C35" s="1" t="s">
        <v>26</v>
      </c>
      <c r="D35" s="3">
        <f>280000</f>
        <v>280000</v>
      </c>
      <c r="E35" s="3">
        <v>280000</v>
      </c>
      <c r="F35" s="3">
        <v>280000</v>
      </c>
    </row>
    <row r="36" spans="1:6" ht="40.5" customHeight="1" x14ac:dyDescent="0.25">
      <c r="A36" s="10"/>
      <c r="B36" s="8" t="s">
        <v>18</v>
      </c>
      <c r="C36" s="8" t="s">
        <v>20</v>
      </c>
      <c r="D36" s="11">
        <f>D14+D25+D29+D17</f>
        <v>642236.60000000009</v>
      </c>
      <c r="E36" s="11">
        <f>E14+E25+E29+E17</f>
        <v>517909.60000000009</v>
      </c>
      <c r="F36" s="11">
        <f>F14+F25+F29+F17</f>
        <v>499292.30000000005</v>
      </c>
    </row>
    <row r="37" spans="1:6" x14ac:dyDescent="0.25">
      <c r="D37" s="6"/>
    </row>
    <row r="38" spans="1:6" hidden="1" x14ac:dyDescent="0.25">
      <c r="C38" s="4" t="s">
        <v>1</v>
      </c>
      <c r="D38" s="13"/>
    </row>
    <row r="39" spans="1:6" hidden="1" x14ac:dyDescent="0.25">
      <c r="C39" s="4" t="s">
        <v>12</v>
      </c>
      <c r="D39" s="13"/>
    </row>
    <row r="40" spans="1:6" hidden="1" x14ac:dyDescent="0.25">
      <c r="D40" s="13"/>
    </row>
    <row r="41" spans="1:6" hidden="1" x14ac:dyDescent="0.25">
      <c r="D41" s="13"/>
    </row>
    <row r="42" spans="1:6" hidden="1" x14ac:dyDescent="0.25">
      <c r="C42" s="4" t="s">
        <v>13</v>
      </c>
    </row>
    <row r="43" spans="1:6" hidden="1" x14ac:dyDescent="0.25">
      <c r="C43" s="4" t="s">
        <v>14</v>
      </c>
    </row>
    <row r="44" spans="1:6" hidden="1" x14ac:dyDescent="0.25">
      <c r="C44" s="4" t="s">
        <v>15</v>
      </c>
    </row>
    <row r="45" spans="1:6" hidden="1" x14ac:dyDescent="0.25">
      <c r="C45" s="4" t="s">
        <v>16</v>
      </c>
    </row>
    <row r="46" spans="1:6" hidden="1" x14ac:dyDescent="0.25">
      <c r="C46" s="4" t="s">
        <v>17</v>
      </c>
    </row>
    <row r="47" spans="1:6" hidden="1" x14ac:dyDescent="0.25"/>
    <row r="48" spans="1:6" hidden="1" x14ac:dyDescent="0.25"/>
    <row r="49" ht="88.5" customHeight="1" x14ac:dyDescent="0.25"/>
  </sheetData>
  <mergeCells count="7">
    <mergeCell ref="D10:F11"/>
    <mergeCell ref="A6:F6"/>
    <mergeCell ref="A7:F7"/>
    <mergeCell ref="A8:F8"/>
    <mergeCell ref="A10:A12"/>
    <mergeCell ref="B10:B12"/>
    <mergeCell ref="C10:C12"/>
  </mergeCells>
  <pageMargins left="0.78740157480314965" right="0.78740157480314965" top="1.1811023622047245" bottom="0.59055118110236227" header="0" footer="0"/>
  <pageSetup paperSize="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2026-2028</vt:lpstr>
      <vt:lpstr>'2026-2028'!Заголовки_для_печати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Малютина Елена</cp:lastModifiedBy>
  <cp:lastPrinted>2025-10-28T06:37:28Z</cp:lastPrinted>
  <dcterms:created xsi:type="dcterms:W3CDTF">2007-12-10T14:33:03Z</dcterms:created>
  <dcterms:modified xsi:type="dcterms:W3CDTF">2025-10-28T15:11:30Z</dcterms:modified>
</cp:coreProperties>
</file>